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20376" windowHeight="12816"/>
  </bookViews>
  <sheets>
    <sheet name="LPA Consultant Invoice" sheetId="1" r:id="rId1"/>
  </sheets>
  <calcPr calcId="125725"/>
</workbook>
</file>

<file path=xl/calcChain.xml><?xml version="1.0" encoding="utf-8"?>
<calcChain xmlns="http://schemas.openxmlformats.org/spreadsheetml/2006/main">
  <c r="F130" i="1"/>
  <c r="F129"/>
  <c r="F128"/>
  <c r="F127"/>
  <c r="F74"/>
  <c r="F73"/>
  <c r="F72"/>
  <c r="F71"/>
  <c r="F46"/>
  <c r="F45"/>
  <c r="F44"/>
  <c r="F43"/>
  <c r="D89"/>
  <c r="D88"/>
  <c r="D87"/>
  <c r="D86"/>
  <c r="D85"/>
  <c r="D84"/>
  <c r="D83"/>
  <c r="D82"/>
  <c r="C66"/>
  <c r="F56"/>
  <c r="B161" l="1"/>
  <c r="C162"/>
  <c r="D163" s="1"/>
  <c r="D137"/>
  <c r="D138"/>
  <c r="D139"/>
  <c r="D140"/>
  <c r="D141"/>
  <c r="D142"/>
  <c r="D143"/>
  <c r="D144"/>
  <c r="D145"/>
  <c r="D146"/>
  <c r="D147"/>
  <c r="D148"/>
  <c r="D149"/>
  <c r="D136"/>
  <c r="C150"/>
  <c r="B150"/>
  <c r="E118"/>
  <c r="D58" s="1"/>
  <c r="D81"/>
  <c r="D150" l="1"/>
  <c r="F59"/>
  <c r="D90"/>
  <c r="D49" l="1"/>
  <c r="D50" s="1"/>
  <c r="F51" l="1"/>
  <c r="F60" s="1"/>
  <c r="C64" l="1"/>
  <c r="C67" s="1"/>
</calcChain>
</file>

<file path=xl/sharedStrings.xml><?xml version="1.0" encoding="utf-8"?>
<sst xmlns="http://schemas.openxmlformats.org/spreadsheetml/2006/main" count="138" uniqueCount="115">
  <si>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</si>
  <si>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</si>
  <si>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</si>
  <si>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</si>
  <si>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</si>
  <si>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</si>
  <si>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</si>
  <si>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</si>
  <si>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</si>
  <si>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</si>
  <si>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</si>
  <si>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</si>
  <si>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</si>
  <si>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</si>
  <si>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</si>
  <si>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</si>
  <si>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</si>
  <si>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</si>
  <si>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</si>
  <si>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</si>
  <si>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</si>
  <si>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</si>
  <si>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</si>
  <si>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</si>
  <si>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</si>
  <si>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</si>
  <si>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</si>
  <si>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</si>
  <si>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</si>
  <si>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</si>
  <si>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</si>
  <si>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</si>
  <si>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</si>
  <si>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</si>
  <si>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</si>
  <si>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</si>
  <si>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</si>
  <si>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</si>
  <si>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</si>
  <si>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</si>
  <si>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</si>
  <si>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</si>
  <si>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</si>
  <si>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</si>
  <si>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</si>
  <si>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</si>
  <si>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</si>
  <si>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</si>
  <si>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</si>
  <si>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</si>
  <si>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</si>
  <si>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</si>
  <si>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</si>
  <si>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</si>
  <si>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</si>
  <si>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Total Costs (includes Salaries, Sub-consultants &amp; Direct Costs)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</si>
  <si>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</si>
  <si>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</si>
  <si>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</si>
  <si>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</si>
  <si>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</si>
  <si>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</si>
  <si>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</si>
  <si>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</si>
  <si>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</si>
  <si>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</si>
  <si>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</si>
  <si>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</si>
  <si>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</si>
  <si>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</si>
  <si>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</si>
  <si>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</si>
  <si>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</si>
  <si>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</si>
  <si>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</si>
  <si>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</si>
  <si>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</si>
  <si>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</si>
  <si>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</si>
  <si>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</si>
  <si>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>6-1-12-6-30-12</t>
  </si>
  <si>
    <t>STP-9999 (999)</t>
  </si>
  <si>
    <t>City of Nowhere</t>
  </si>
  <si>
    <t>1111 West 3rd Street</t>
  </si>
  <si>
    <t>John Smith</t>
  </si>
  <si>
    <t>573-555-5555</t>
  </si>
  <si>
    <t>johnsmith@nowhere.com</t>
  </si>
  <si>
    <t>ABC Engineering Inc.</t>
  </si>
  <si>
    <t>Jane Doe</t>
  </si>
  <si>
    <t>PO Box 1555</t>
  </si>
  <si>
    <t>105 East Delaware</t>
  </si>
  <si>
    <t>Somewhere, MO 65555</t>
  </si>
  <si>
    <t>573-555-4444</t>
  </si>
  <si>
    <t>janedoe@abc.com</t>
  </si>
  <si>
    <t>A-111-NMO</t>
  </si>
  <si>
    <t>Sidewalk project from oak st to maple street</t>
  </si>
  <si>
    <t>Oregon county</t>
  </si>
  <si>
    <t>X111-998</t>
  </si>
  <si>
    <t>STP</t>
  </si>
  <si>
    <t>n/a</t>
  </si>
  <si>
    <t>Prelim Plan/Stan Jones/Engr I</t>
  </si>
  <si>
    <t>Surveying/Albert Smith/Surveyor II</t>
  </si>
  <si>
    <t>Geotech Investigation/Soils-R-Us**</t>
  </si>
  <si>
    <t>Other Direct Costs</t>
  </si>
  <si>
    <t>Printing</t>
  </si>
  <si>
    <t>Prelim Plans</t>
  </si>
  <si>
    <t>Final Plans</t>
  </si>
  <si>
    <t>Surveying</t>
  </si>
  <si>
    <t>Geotech</t>
  </si>
  <si>
    <t>Supplemental #1- ROW Acquisition</t>
  </si>
  <si>
    <t xml:space="preserve">Prime Consultant Contract Total = </t>
  </si>
  <si>
    <t>Soils-R-Us</t>
  </si>
  <si>
    <t>Surveying - have started and will finish by 7/31/12.  Prelim Plans have started and are 50% complete.  A set of prelim plans will be sent to MoDOT on 8/1/12 for review.  Geotech field investigations are underway with approx 50% completed.  A report will be submitted to MoDOT by 10/1/12.  We are tracking to exceed our DBE goal of 10%, to date we have met 7.64% of the 10% goal and expect to meet approx 13% by contract completion.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</si>
  <si>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</si>
  <si>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Less non-participating costs paid with local funds only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</si>
</sst>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/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8" fontId="2" fillId="7" borderId="8" xfId="0" applyNumberFormat="1" applyFont="1" applyFill="1" applyBorder="1" applyAlignment="1" applyProtection="1">
      <alignment vertical="top" wrapText="1"/>
      <protection locked="0"/>
    </xf>
    <xf numFmtId="165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>
      <alignment horizontal="center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20" xfId="0" applyFont="1" applyFill="1" applyBorder="1"/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14" fontId="0" fillId="0" borderId="31" xfId="0" applyNumberFormat="1" applyBorder="1" applyAlignment="1">
      <alignment horizontal="right"/>
    </xf>
    <xf numFmtId="0" fontId="0" fillId="0" borderId="31" xfId="0" applyBorder="1" applyAlignment="1">
      <alignment horizontal="right"/>
    </xf>
    <xf numFmtId="0" fontId="3" fillId="0" borderId="16" xfId="0" applyFont="1" applyBorder="1" applyAlignment="1" applyProtection="1">
      <alignment wrapText="1"/>
      <protection locked="0"/>
    </xf>
    <xf numFmtId="167" fontId="3" fillId="0" borderId="8" xfId="0" applyNumberFormat="1" applyFont="1" applyBorder="1" applyAlignment="1" applyProtection="1">
      <alignment horizontal="right" wrapText="1" inden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 applyProtection="1">
      <alignment wrapText="1"/>
      <protection locked="0"/>
    </xf>
    <xf numFmtId="167" fontId="10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8" fontId="3" fillId="0" borderId="8" xfId="0" applyNumberFormat="1" applyFont="1" applyFill="1" applyBorder="1" applyAlignment="1">
      <alignment vertical="top" wrapText="1"/>
    </xf>
    <xf numFmtId="168" fontId="3" fillId="0" borderId="10" xfId="0" applyNumberFormat="1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wrapText="1"/>
    </xf>
    <xf numFmtId="0" fontId="10" fillId="0" borderId="15" xfId="0" applyFont="1" applyBorder="1" applyAlignment="1"/>
    <xf numFmtId="0" fontId="10" fillId="0" borderId="13" xfId="0" applyFont="1" applyBorder="1" applyAlignment="1"/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35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5" xfId="0" applyFont="1" applyBorder="1" applyAlignment="1">
      <alignment horizontal="right" vertical="center" wrapText="1"/>
    </xf>
    <xf numFmtId="0" fontId="10" fillId="0" borderId="3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3" fillId="0" borderId="5" xfId="0" applyNumberFormat="1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14" fontId="3" fillId="0" borderId="42" xfId="0" applyNumberFormat="1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8" fontId="3" fillId="0" borderId="5" xfId="0" applyNumberFormat="1" applyFont="1" applyBorder="1" applyAlignment="1">
      <alignment horizontal="left"/>
    </xf>
    <xf numFmtId="168" fontId="3" fillId="0" borderId="38" xfId="0" applyNumberFormat="1" applyFont="1" applyBorder="1" applyAlignment="1">
      <alignment horizontal="left"/>
    </xf>
    <xf numFmtId="168" fontId="3" fillId="0" borderId="6" xfId="0" applyNumberFormat="1" applyFont="1" applyBorder="1" applyAlignment="1">
      <alignment horizontal="left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38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3" fillId="0" borderId="39" xfId="1" applyBorder="1" applyAlignment="1" applyProtection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0" fontId="1" fillId="0" borderId="24" xfId="0" applyFont="1" applyBorder="1" applyAlignment="1">
      <alignment horizontal="right"/>
    </xf>
    <xf numFmtId="0" fontId="0" fillId="0" borderId="25" xfId="0" applyBorder="1" applyAlignment="1"/>
    <xf numFmtId="0" fontId="7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0" fontId="4" fillId="6" borderId="14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10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8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8" fontId="3" fillId="0" borderId="20" xfId="0" applyNumberFormat="1" applyFont="1" applyBorder="1" applyAlignment="1">
      <alignment horizontal="right" wrapText="1" indent="1"/>
    </xf>
    <xf numFmtId="0" fontId="3" fillId="4" borderId="14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8" fontId="3" fillId="3" borderId="14" xfId="0" applyNumberFormat="1" applyFont="1" applyFill="1" applyBorder="1" applyAlignment="1" applyProtection="1">
      <alignment horizontal="right" wrapText="1"/>
    </xf>
    <xf numFmtId="0" fontId="10" fillId="0" borderId="13" xfId="0" applyFont="1" applyBorder="1" applyAlignment="1">
      <alignment horizontal="right"/>
    </xf>
    <xf numFmtId="8" fontId="3" fillId="3" borderId="46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/>
    <xf numFmtId="8" fontId="3" fillId="3" borderId="3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/>
    <xf numFmtId="0" fontId="0" fillId="0" borderId="0" xfId="0" applyBorder="1"/>
    <xf numFmtId="0" fontId="0" fillId="0" borderId="25" xfId="0" applyBorder="1"/>
    <xf numFmtId="0" fontId="4" fillId="0" borderId="16" xfId="0" applyFont="1" applyBorder="1" applyAlignment="1">
      <alignment horizontal="center" wrapText="1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168" fontId="3" fillId="0" borderId="14" xfId="0" applyNumberFormat="1" applyFont="1" applyFill="1" applyBorder="1" applyAlignment="1">
      <alignment vertical="top" wrapText="1"/>
    </xf>
    <xf numFmtId="168" fontId="3" fillId="0" borderId="13" xfId="0" applyNumberFormat="1" applyFont="1" applyFill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2" fillId="7" borderId="13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>
      <alignment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166" fontId="3" fillId="3" borderId="14" xfId="0" applyNumberFormat="1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3" fillId="0" borderId="5" xfId="1" applyBorder="1" applyAlignment="1" applyProtection="1">
      <alignment vertical="center"/>
    </xf>
    <xf numFmtId="0" fontId="3" fillId="0" borderId="39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nedoe@abc.com" TargetMode="External"/><Relationship Id="rId1" Type="http://schemas.openxmlformats.org/officeDocument/2006/relationships/hyperlink" Target="mailto:johnsmith@nowh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3"/>
  <sheetViews>
    <sheetView tabSelected="1" topLeftCell="A43" zoomScaleNormal="100" workbookViewId="0">
      <selection activeCell="I61" sqref="I61"/>
    </sheetView>
  </sheetViews>
  <sheetFormatPr defaultRowHeight="14.4"/>
  <cols>
    <col min="1" max="1" width="36.88671875" customWidth="1"/>
    <col min="2" max="2" width="19.44140625" customWidth="1"/>
    <col min="3" max="3" width="18.44140625" customWidth="1"/>
    <col min="4" max="4" width="16.109375" customWidth="1"/>
    <col min="5" max="5" width="16.44140625" customWidth="1"/>
    <col min="6" max="6" width="21" customWidth="1"/>
  </cols>
  <sheetData>
    <row r="1" spans="1:6" ht="18">
      <c r="A1" s="117" t="s">
        <v>30</v>
      </c>
      <c r="B1" s="118"/>
      <c r="C1" s="118"/>
      <c r="D1" s="119"/>
      <c r="E1" s="119"/>
      <c r="F1" s="120"/>
    </row>
    <row r="2" spans="1:6">
      <c r="A2" s="127" t="s">
        <v>31</v>
      </c>
      <c r="B2" s="123"/>
      <c r="C2" s="123"/>
      <c r="D2" s="123"/>
      <c r="E2" s="123"/>
      <c r="F2" s="128"/>
    </row>
    <row r="3" spans="1:6">
      <c r="A3" s="121" t="s">
        <v>32</v>
      </c>
      <c r="B3" s="122"/>
      <c r="C3" s="123"/>
      <c r="D3" s="123"/>
      <c r="E3" s="123"/>
      <c r="F3" s="51">
        <v>41095</v>
      </c>
    </row>
    <row r="4" spans="1:6">
      <c r="A4" s="121" t="s">
        <v>33</v>
      </c>
      <c r="B4" s="122"/>
      <c r="C4" s="123"/>
      <c r="D4" s="123"/>
      <c r="E4" s="123"/>
      <c r="F4" s="52">
        <v>2</v>
      </c>
    </row>
    <row r="5" spans="1:6">
      <c r="A5" s="121" t="s">
        <v>34</v>
      </c>
      <c r="B5" s="122"/>
      <c r="C5" s="123"/>
      <c r="D5" s="123"/>
      <c r="E5" s="123"/>
      <c r="F5" s="52" t="s">
        <v>80</v>
      </c>
    </row>
    <row r="6" spans="1:6">
      <c r="A6" s="124" t="s">
        <v>18</v>
      </c>
      <c r="B6" s="125"/>
      <c r="C6" s="126"/>
      <c r="D6" s="126"/>
      <c r="E6" s="126"/>
      <c r="F6" s="52" t="s">
        <v>81</v>
      </c>
    </row>
    <row r="7" spans="1:6" ht="15" thickBot="1">
      <c r="A7" s="11"/>
      <c r="B7" s="11"/>
      <c r="C7" s="10"/>
      <c r="D7" s="10"/>
      <c r="E7" s="10"/>
      <c r="F7" s="12"/>
    </row>
    <row r="8" spans="1:6" ht="18.600000000000001" thickTop="1" thickBot="1">
      <c r="A8" s="129" t="s">
        <v>71</v>
      </c>
      <c r="B8" s="130"/>
      <c r="C8" s="130"/>
      <c r="D8" s="130"/>
      <c r="E8" s="130"/>
      <c r="F8" s="131"/>
    </row>
    <row r="9" spans="1:6" ht="15.6" thickTop="1" thickBot="1">
      <c r="A9" s="132" t="s">
        <v>0</v>
      </c>
      <c r="B9" s="133"/>
      <c r="C9" s="134"/>
      <c r="D9" s="134"/>
      <c r="E9" s="134"/>
      <c r="F9" s="135"/>
    </row>
    <row r="10" spans="1:6" ht="25.5" customHeight="1" thickBot="1">
      <c r="A10" s="106" t="s">
        <v>1</v>
      </c>
      <c r="B10" s="107"/>
      <c r="C10" s="108"/>
      <c r="D10" s="111" t="s">
        <v>82</v>
      </c>
      <c r="E10" s="112"/>
      <c r="F10" s="113"/>
    </row>
    <row r="11" spans="1:6" ht="16.2" thickBot="1">
      <c r="A11" s="84" t="s">
        <v>2</v>
      </c>
      <c r="B11" s="109"/>
      <c r="C11" s="110"/>
      <c r="D11" s="87" t="s">
        <v>83</v>
      </c>
      <c r="E11" s="88"/>
      <c r="F11" s="89"/>
    </row>
    <row r="12" spans="1:6" ht="25.5" customHeight="1" thickBot="1">
      <c r="A12" s="84" t="s">
        <v>3</v>
      </c>
      <c r="B12" s="109"/>
      <c r="C12" s="86"/>
      <c r="D12" s="87" t="s">
        <v>84</v>
      </c>
      <c r="E12" s="88"/>
      <c r="F12" s="89"/>
    </row>
    <row r="13" spans="1:6" ht="16.2" thickBot="1">
      <c r="A13" s="84" t="s">
        <v>4</v>
      </c>
      <c r="B13" s="109"/>
      <c r="C13" s="86"/>
      <c r="D13" s="87" t="s">
        <v>85</v>
      </c>
      <c r="E13" s="88"/>
      <c r="F13" s="89"/>
    </row>
    <row r="14" spans="1:6" ht="16.2" thickBot="1">
      <c r="A14" s="140" t="s">
        <v>5</v>
      </c>
      <c r="B14" s="141"/>
      <c r="C14" s="142"/>
      <c r="D14" s="114" t="s">
        <v>86</v>
      </c>
      <c r="E14" s="115"/>
      <c r="F14" s="116"/>
    </row>
    <row r="15" spans="1:6" ht="15" thickBot="1">
      <c r="A15" s="136" t="s">
        <v>6</v>
      </c>
      <c r="B15" s="137"/>
      <c r="C15" s="138"/>
      <c r="D15" s="138"/>
      <c r="E15" s="138"/>
      <c r="F15" s="139"/>
    </row>
    <row r="16" spans="1:6" ht="16.2" thickBot="1">
      <c r="A16" s="106" t="s">
        <v>7</v>
      </c>
      <c r="B16" s="107"/>
      <c r="C16" s="108"/>
      <c r="D16" s="111" t="s">
        <v>87</v>
      </c>
      <c r="E16" s="112"/>
      <c r="F16" s="113"/>
    </row>
    <row r="17" spans="1:6" ht="25.5" customHeight="1" thickBot="1">
      <c r="A17" s="84" t="s">
        <v>8</v>
      </c>
      <c r="B17" s="109"/>
      <c r="C17" s="86"/>
      <c r="D17" s="87" t="s">
        <v>88</v>
      </c>
      <c r="E17" s="88"/>
      <c r="F17" s="89"/>
    </row>
    <row r="18" spans="1:6" ht="16.2" thickBot="1">
      <c r="A18" s="84" t="s">
        <v>9</v>
      </c>
      <c r="B18" s="109"/>
      <c r="C18" s="86"/>
      <c r="D18" s="87" t="s">
        <v>90</v>
      </c>
      <c r="E18" s="88"/>
      <c r="F18" s="89"/>
    </row>
    <row r="19" spans="1:6" ht="16.2" thickBot="1">
      <c r="A19" s="84" t="s">
        <v>10</v>
      </c>
      <c r="B19" s="109"/>
      <c r="C19" s="86"/>
      <c r="D19" s="87" t="s">
        <v>89</v>
      </c>
      <c r="E19" s="88"/>
      <c r="F19" s="89"/>
    </row>
    <row r="20" spans="1:6" ht="16.2" thickBot="1">
      <c r="A20" s="84" t="s">
        <v>11</v>
      </c>
      <c r="B20" s="109"/>
      <c r="C20" s="86"/>
      <c r="D20" s="87" t="s">
        <v>91</v>
      </c>
      <c r="E20" s="88"/>
      <c r="F20" s="89"/>
    </row>
    <row r="21" spans="1:6" ht="16.2" thickBot="1">
      <c r="A21" s="84" t="s">
        <v>12</v>
      </c>
      <c r="B21" s="109"/>
      <c r="C21" s="86"/>
      <c r="D21" s="87" t="s">
        <v>92</v>
      </c>
      <c r="E21" s="88"/>
      <c r="F21" s="89"/>
    </row>
    <row r="22" spans="1:6" ht="16.2" thickBot="1">
      <c r="A22" s="84" t="s">
        <v>13</v>
      </c>
      <c r="B22" s="109"/>
      <c r="C22" s="86"/>
      <c r="D22" s="246" t="s">
        <v>93</v>
      </c>
      <c r="E22" s="88"/>
      <c r="F22" s="89"/>
    </row>
    <row r="23" spans="1:6" ht="25.5" customHeight="1" thickBot="1">
      <c r="A23" s="140" t="s">
        <v>14</v>
      </c>
      <c r="B23" s="141"/>
      <c r="C23" s="142"/>
      <c r="D23" s="247" t="s">
        <v>94</v>
      </c>
      <c r="E23" s="115"/>
      <c r="F23" s="116"/>
    </row>
    <row r="24" spans="1:6" ht="19.5" customHeight="1" thickBot="1">
      <c r="A24" s="136" t="s">
        <v>15</v>
      </c>
      <c r="B24" s="137"/>
      <c r="C24" s="138"/>
      <c r="D24" s="138"/>
      <c r="E24" s="138"/>
      <c r="F24" s="139"/>
    </row>
    <row r="25" spans="1:6" ht="16.2" thickBot="1">
      <c r="A25" s="106" t="s">
        <v>16</v>
      </c>
      <c r="B25" s="107"/>
      <c r="C25" s="108"/>
      <c r="D25" s="87" t="s">
        <v>95</v>
      </c>
      <c r="E25" s="88"/>
      <c r="F25" s="89"/>
    </row>
    <row r="26" spans="1:6" ht="16.2" thickBot="1">
      <c r="A26" s="84" t="s">
        <v>17</v>
      </c>
      <c r="B26" s="109"/>
      <c r="C26" s="86"/>
      <c r="D26" s="87" t="s">
        <v>96</v>
      </c>
      <c r="E26" s="88"/>
      <c r="F26" s="89"/>
    </row>
    <row r="27" spans="1:6" ht="25.5" customHeight="1" thickBot="1">
      <c r="A27" s="84" t="s">
        <v>18</v>
      </c>
      <c r="B27" s="109"/>
      <c r="C27" s="86"/>
      <c r="D27" s="87" t="s">
        <v>81</v>
      </c>
      <c r="E27" s="88"/>
      <c r="F27" s="89"/>
    </row>
    <row r="28" spans="1:6" ht="16.2" thickBot="1">
      <c r="A28" s="84" t="s">
        <v>19</v>
      </c>
      <c r="B28" s="109"/>
      <c r="C28" s="110"/>
      <c r="D28" s="87" t="s">
        <v>97</v>
      </c>
      <c r="E28" s="88"/>
      <c r="F28" s="89"/>
    </row>
    <row r="29" spans="1:6" ht="25.5" customHeight="1" thickBot="1">
      <c r="A29" s="84" t="s">
        <v>20</v>
      </c>
      <c r="B29" s="109"/>
      <c r="C29" s="86"/>
      <c r="D29" s="90">
        <v>41000</v>
      </c>
      <c r="E29" s="91"/>
      <c r="F29" s="92"/>
    </row>
    <row r="30" spans="1:6" ht="25.5" customHeight="1" thickBot="1">
      <c r="A30" s="140" t="s">
        <v>21</v>
      </c>
      <c r="B30" s="141"/>
      <c r="C30" s="142"/>
      <c r="D30" s="93" t="s">
        <v>98</v>
      </c>
      <c r="E30" s="94"/>
      <c r="F30" s="95"/>
    </row>
    <row r="31" spans="1:6" ht="22.5" customHeight="1" thickBot="1">
      <c r="A31" s="136" t="s">
        <v>22</v>
      </c>
      <c r="B31" s="137"/>
      <c r="C31" s="138"/>
      <c r="D31" s="138"/>
      <c r="E31" s="138"/>
      <c r="F31" s="139"/>
    </row>
    <row r="32" spans="1:6" ht="21" customHeight="1" thickBot="1">
      <c r="A32" s="243" t="s">
        <v>23</v>
      </c>
      <c r="B32" s="244"/>
      <c r="C32" s="245"/>
      <c r="D32" s="96">
        <v>41030</v>
      </c>
      <c r="E32" s="97"/>
      <c r="F32" s="98"/>
    </row>
    <row r="33" spans="1:6" ht="33.75" customHeight="1" thickBot="1">
      <c r="A33" s="84" t="s">
        <v>24</v>
      </c>
      <c r="B33" s="85"/>
      <c r="C33" s="86"/>
      <c r="D33" s="99">
        <v>41214</v>
      </c>
      <c r="E33" s="100"/>
      <c r="F33" s="101"/>
    </row>
    <row r="34" spans="1:6" ht="32.25" customHeight="1" thickBot="1">
      <c r="A34" s="84" t="s">
        <v>25</v>
      </c>
      <c r="B34" s="85"/>
      <c r="C34" s="86"/>
      <c r="D34" s="102" t="s">
        <v>99</v>
      </c>
      <c r="E34" s="100"/>
      <c r="F34" s="101"/>
    </row>
    <row r="35" spans="1:6" ht="16.2" thickBot="1">
      <c r="A35" s="84" t="s">
        <v>26</v>
      </c>
      <c r="B35" s="85"/>
      <c r="C35" s="86"/>
      <c r="D35" s="103">
        <v>65000</v>
      </c>
      <c r="E35" s="104"/>
      <c r="F35" s="105"/>
    </row>
    <row r="36" spans="1:6" ht="16.2" thickBot="1">
      <c r="A36" s="84" t="s">
        <v>27</v>
      </c>
      <c r="B36" s="85"/>
      <c r="C36" s="86"/>
      <c r="D36" s="103">
        <v>7000</v>
      </c>
      <c r="E36" s="104"/>
      <c r="F36" s="105"/>
    </row>
    <row r="37" spans="1:6" ht="16.2" thickBot="1">
      <c r="A37" s="84" t="s">
        <v>28</v>
      </c>
      <c r="B37" s="85"/>
      <c r="C37" s="86"/>
      <c r="D37" s="103"/>
      <c r="E37" s="104"/>
      <c r="F37" s="105"/>
    </row>
    <row r="38" spans="1:6" ht="16.2" thickBot="1">
      <c r="A38" s="84" t="s">
        <v>28</v>
      </c>
      <c r="B38" s="85"/>
      <c r="C38" s="86"/>
      <c r="D38" s="103"/>
      <c r="E38" s="104"/>
      <c r="F38" s="105"/>
    </row>
    <row r="39" spans="1:6" ht="16.2" thickBot="1">
      <c r="A39" s="84" t="s">
        <v>29</v>
      </c>
      <c r="B39" s="85"/>
      <c r="C39" s="86"/>
      <c r="D39" s="103">
        <v>72000</v>
      </c>
      <c r="E39" s="104"/>
      <c r="F39" s="105"/>
    </row>
    <row r="40" spans="1:6" ht="15.6">
      <c r="A40" s="20"/>
      <c r="B40" s="21"/>
      <c r="C40" s="21"/>
      <c r="D40" s="22"/>
      <c r="E40" s="22"/>
      <c r="F40" s="22"/>
    </row>
    <row r="41" spans="1:6" ht="18">
      <c r="A41" s="195" t="s">
        <v>30</v>
      </c>
      <c r="B41" s="196"/>
      <c r="C41" s="196"/>
      <c r="D41" s="196"/>
      <c r="E41" s="196"/>
      <c r="F41" s="197"/>
    </row>
    <row r="42" spans="1:6">
      <c r="A42" s="127" t="s">
        <v>31</v>
      </c>
      <c r="B42" s="123"/>
      <c r="C42" s="123"/>
      <c r="D42" s="123"/>
      <c r="E42" s="123"/>
      <c r="F42" s="128"/>
    </row>
    <row r="43" spans="1:6">
      <c r="A43" s="121" t="s">
        <v>32</v>
      </c>
      <c r="B43" s="122"/>
      <c r="C43" s="123"/>
      <c r="D43" s="123"/>
      <c r="E43" s="123"/>
      <c r="F43" s="59">
        <f>F3</f>
        <v>41095</v>
      </c>
    </row>
    <row r="44" spans="1:6">
      <c r="A44" s="121" t="s">
        <v>33</v>
      </c>
      <c r="B44" s="122"/>
      <c r="C44" s="123"/>
      <c r="D44" s="123"/>
      <c r="E44" s="123"/>
      <c r="F44" s="60">
        <f>F4</f>
        <v>2</v>
      </c>
    </row>
    <row r="45" spans="1:6">
      <c r="A45" s="121" t="s">
        <v>34</v>
      </c>
      <c r="B45" s="122"/>
      <c r="C45" s="123"/>
      <c r="D45" s="123"/>
      <c r="E45" s="123"/>
      <c r="F45" s="59" t="str">
        <f>F5</f>
        <v>6-1-12-6-30-12</v>
      </c>
    </row>
    <row r="46" spans="1:6">
      <c r="A46" s="124" t="s">
        <v>18</v>
      </c>
      <c r="B46" s="125"/>
      <c r="C46" s="126"/>
      <c r="D46" s="126"/>
      <c r="E46" s="126"/>
      <c r="F46" s="60" t="str">
        <f>F6</f>
        <v>STP-9999 (999)</v>
      </c>
    </row>
    <row r="47" spans="1:6" ht="15" thickBot="1">
      <c r="A47" s="5"/>
      <c r="B47" s="6"/>
      <c r="C47" s="6"/>
    </row>
    <row r="48" spans="1:6" ht="18.600000000000001" thickTop="1" thickBot="1">
      <c r="A48" s="234" t="s">
        <v>35</v>
      </c>
      <c r="B48" s="235"/>
      <c r="C48" s="235"/>
      <c r="D48" s="235"/>
      <c r="E48" s="235"/>
      <c r="F48" s="236"/>
    </row>
    <row r="49" spans="1:6" ht="16.5" customHeight="1" thickTop="1" thickBot="1">
      <c r="A49" s="237" t="s">
        <v>36</v>
      </c>
      <c r="B49" s="238"/>
      <c r="C49" s="8"/>
      <c r="D49" s="239">
        <f>D90</f>
        <v>2085</v>
      </c>
      <c r="E49" s="240"/>
      <c r="F49" s="9"/>
    </row>
    <row r="50" spans="1:6" ht="16.2" thickBot="1">
      <c r="A50" s="213" t="s">
        <v>37</v>
      </c>
      <c r="B50" s="214"/>
      <c r="C50" s="17">
        <v>1.25</v>
      </c>
      <c r="D50" s="241">
        <f>D49*C50</f>
        <v>2606.25</v>
      </c>
      <c r="E50" s="242"/>
      <c r="F50" s="9"/>
    </row>
    <row r="51" spans="1:6" ht="15.75" customHeight="1" thickBot="1">
      <c r="A51" s="229"/>
      <c r="B51" s="230"/>
      <c r="C51" s="231"/>
      <c r="D51" s="220" t="s">
        <v>38</v>
      </c>
      <c r="E51" s="221"/>
      <c r="F51" s="13">
        <f>D49+D50</f>
        <v>4691.25</v>
      </c>
    </row>
    <row r="52" spans="1:6" ht="15" thickBot="1">
      <c r="A52" s="232"/>
      <c r="B52" s="233"/>
      <c r="C52" s="8"/>
      <c r="D52" s="212"/>
      <c r="E52" s="211"/>
      <c r="F52" s="9"/>
    </row>
    <row r="53" spans="1:6" ht="16.2" thickBot="1">
      <c r="A53" s="213" t="s">
        <v>39</v>
      </c>
      <c r="B53" s="214"/>
      <c r="C53" s="18">
        <v>7500</v>
      </c>
      <c r="D53" s="212"/>
      <c r="E53" s="211"/>
      <c r="F53" s="9"/>
    </row>
    <row r="54" spans="1:6" ht="16.2" thickBot="1">
      <c r="A54" s="213" t="s">
        <v>72</v>
      </c>
      <c r="B54" s="214"/>
      <c r="C54" s="16"/>
      <c r="D54" s="222">
        <v>700</v>
      </c>
      <c r="E54" s="223"/>
      <c r="F54" s="9"/>
    </row>
    <row r="55" spans="1:6" ht="16.2" thickBot="1">
      <c r="A55" s="224" t="s">
        <v>76</v>
      </c>
      <c r="B55" s="225"/>
      <c r="C55" s="63">
        <v>975</v>
      </c>
      <c r="D55" s="226"/>
      <c r="E55" s="227"/>
      <c r="F55" s="9"/>
    </row>
    <row r="56" spans="1:6" ht="16.8" thickBot="1">
      <c r="A56" s="210"/>
      <c r="B56" s="228"/>
      <c r="C56" s="211"/>
      <c r="D56" s="220" t="s">
        <v>40</v>
      </c>
      <c r="E56" s="221"/>
      <c r="F56" s="13">
        <f>D54</f>
        <v>700</v>
      </c>
    </row>
    <row r="57" spans="1:6" ht="15" thickBot="1">
      <c r="A57" s="210"/>
      <c r="B57" s="211"/>
      <c r="C57" s="8"/>
      <c r="D57" s="212"/>
      <c r="E57" s="211"/>
      <c r="F57" s="9"/>
    </row>
    <row r="58" spans="1:6" ht="16.2" thickBot="1">
      <c r="A58" s="213" t="s">
        <v>41</v>
      </c>
      <c r="B58" s="214"/>
      <c r="C58" s="14"/>
      <c r="D58" s="215">
        <f>E118</f>
        <v>5541.37</v>
      </c>
      <c r="E58" s="216"/>
      <c r="F58" s="15"/>
    </row>
    <row r="59" spans="1:6" ht="16.8" thickBot="1">
      <c r="A59" s="217"/>
      <c r="B59" s="218"/>
      <c r="C59" s="219"/>
      <c r="D59" s="220" t="s">
        <v>42</v>
      </c>
      <c r="E59" s="221"/>
      <c r="F59" s="13">
        <f>D58</f>
        <v>5541.37</v>
      </c>
    </row>
    <row r="60" spans="1:6" ht="16.2" thickBot="1">
      <c r="A60" s="203" t="s">
        <v>43</v>
      </c>
      <c r="B60" s="204"/>
      <c r="C60" s="204"/>
      <c r="D60" s="204"/>
      <c r="E60" s="205"/>
      <c r="F60" s="19">
        <f>F51+F56+F59</f>
        <v>10932.619999999999</v>
      </c>
    </row>
    <row r="61" spans="1:6" ht="16.2" thickBot="1">
      <c r="A61" s="206" t="s">
        <v>114</v>
      </c>
      <c r="B61" s="207"/>
      <c r="C61" s="207"/>
      <c r="D61" s="207"/>
      <c r="E61" s="208"/>
      <c r="F61" s="64">
        <v>0</v>
      </c>
    </row>
    <row r="62" spans="1:6" ht="25.2" thickBot="1">
      <c r="A62" s="209" t="s">
        <v>113</v>
      </c>
      <c r="B62" s="209"/>
      <c r="C62" s="209"/>
      <c r="D62" s="209"/>
      <c r="E62" s="209"/>
      <c r="F62" s="45">
        <v>8746.1</v>
      </c>
    </row>
    <row r="63" spans="1:6" ht="16.2" thickBot="1">
      <c r="A63" s="199" t="s">
        <v>44</v>
      </c>
      <c r="B63" s="200"/>
      <c r="C63" s="23">
        <v>2750.87</v>
      </c>
      <c r="D63" s="201"/>
      <c r="E63" s="202"/>
      <c r="F63" s="202"/>
    </row>
    <row r="64" spans="1:6" ht="18.75" customHeight="1" thickBot="1">
      <c r="A64" s="199" t="s">
        <v>73</v>
      </c>
      <c r="B64" s="200"/>
      <c r="C64" s="26">
        <f>F60+C63</f>
        <v>13683.489999999998</v>
      </c>
      <c r="D64" s="202"/>
      <c r="E64" s="202"/>
      <c r="F64" s="202"/>
    </row>
    <row r="65" spans="1:6" ht="16.2" thickBot="1">
      <c r="A65" s="199" t="s">
        <v>45</v>
      </c>
      <c r="B65" s="200"/>
      <c r="C65" s="23">
        <v>1125.6500000000001</v>
      </c>
      <c r="D65" s="202"/>
      <c r="E65" s="202"/>
      <c r="F65" s="202"/>
    </row>
    <row r="66" spans="1:6" ht="19.5" customHeight="1" thickBot="1">
      <c r="A66" s="199" t="s">
        <v>74</v>
      </c>
      <c r="B66" s="199"/>
      <c r="C66" s="24">
        <f>C65+F61</f>
        <v>1125.6500000000001</v>
      </c>
      <c r="D66" s="202"/>
      <c r="E66" s="202"/>
      <c r="F66" s="202"/>
    </row>
    <row r="67" spans="1:6" ht="18" customHeight="1" thickBot="1">
      <c r="A67" s="199" t="s">
        <v>75</v>
      </c>
      <c r="B67" s="199"/>
      <c r="C67" s="25">
        <f>C64-C66</f>
        <v>12557.839999999998</v>
      </c>
      <c r="D67" s="202"/>
      <c r="E67" s="202"/>
      <c r="F67" s="202"/>
    </row>
    <row r="68" spans="1:6" ht="18" customHeight="1">
      <c r="A68" s="46"/>
      <c r="B68" s="46"/>
      <c r="C68" s="48"/>
      <c r="D68" s="47"/>
      <c r="E68" s="47"/>
      <c r="F68" s="47"/>
    </row>
    <row r="69" spans="1:6" ht="18">
      <c r="A69" s="195" t="s">
        <v>30</v>
      </c>
      <c r="B69" s="196"/>
      <c r="C69" s="196"/>
      <c r="D69" s="196"/>
      <c r="E69" s="196"/>
      <c r="F69" s="197"/>
    </row>
    <row r="70" spans="1:6">
      <c r="A70" s="127" t="s">
        <v>31</v>
      </c>
      <c r="B70" s="192"/>
      <c r="C70" s="192"/>
      <c r="D70" s="192"/>
      <c r="E70" s="192"/>
      <c r="F70" s="193"/>
    </row>
    <row r="71" spans="1:6">
      <c r="A71" s="121" t="s">
        <v>32</v>
      </c>
      <c r="B71" s="122"/>
      <c r="C71" s="123"/>
      <c r="D71" s="123"/>
      <c r="E71" s="123"/>
      <c r="F71" s="59">
        <f>F3</f>
        <v>41095</v>
      </c>
    </row>
    <row r="72" spans="1:6">
      <c r="A72" s="121" t="s">
        <v>33</v>
      </c>
      <c r="B72" s="122"/>
      <c r="C72" s="123"/>
      <c r="D72" s="123"/>
      <c r="E72" s="123"/>
      <c r="F72" s="60">
        <f>F4</f>
        <v>2</v>
      </c>
    </row>
    <row r="73" spans="1:6">
      <c r="A73" s="121" t="s">
        <v>34</v>
      </c>
      <c r="B73" s="122"/>
      <c r="C73" s="123"/>
      <c r="D73" s="123"/>
      <c r="E73" s="123"/>
      <c r="F73" s="59" t="str">
        <f>F5</f>
        <v>6-1-12-6-30-12</v>
      </c>
    </row>
    <row r="74" spans="1:6">
      <c r="A74" s="124" t="s">
        <v>18</v>
      </c>
      <c r="B74" s="125"/>
      <c r="C74" s="126"/>
      <c r="D74" s="126"/>
      <c r="E74" s="126"/>
      <c r="F74" s="60" t="str">
        <f>F6</f>
        <v>STP-9999 (999)</v>
      </c>
    </row>
    <row r="75" spans="1:6" ht="16.2" thickBot="1">
      <c r="A75" s="1"/>
    </row>
    <row r="76" spans="1:6" ht="18.600000000000001" thickTop="1" thickBot="1">
      <c r="A76" s="129" t="s">
        <v>46</v>
      </c>
      <c r="B76" s="176"/>
      <c r="C76" s="176"/>
      <c r="D76" s="176"/>
      <c r="E76" s="176"/>
      <c r="F76" s="177"/>
    </row>
    <row r="77" spans="1:6" ht="18" thickTop="1">
      <c r="A77" s="49"/>
      <c r="B77" s="50"/>
      <c r="C77" s="50"/>
      <c r="D77" s="50"/>
      <c r="E77" s="50"/>
      <c r="F77" s="50"/>
    </row>
    <row r="78" spans="1:6" ht="18" thickBot="1">
      <c r="A78" s="180" t="s">
        <v>47</v>
      </c>
      <c r="B78" s="123"/>
      <c r="C78" s="123"/>
      <c r="D78" s="123"/>
      <c r="E78" s="123"/>
      <c r="F78" s="123"/>
    </row>
    <row r="79" spans="1:6" ht="15" thickBot="1">
      <c r="A79" s="182" t="s">
        <v>48</v>
      </c>
      <c r="B79" s="182" t="s">
        <v>49</v>
      </c>
      <c r="C79" s="182" t="s">
        <v>50</v>
      </c>
      <c r="D79" s="184" t="s">
        <v>51</v>
      </c>
      <c r="E79" s="185"/>
    </row>
    <row r="80" spans="1:6" ht="15" thickBot="1">
      <c r="A80" s="183"/>
      <c r="B80" s="194"/>
      <c r="C80" s="194"/>
      <c r="D80" s="184"/>
      <c r="E80" s="185"/>
    </row>
    <row r="81" spans="1:5" ht="16.2" thickBot="1">
      <c r="A81" s="53" t="s">
        <v>100</v>
      </c>
      <c r="B81" s="54">
        <v>60</v>
      </c>
      <c r="C81" s="55">
        <v>25.5</v>
      </c>
      <c r="D81" s="186">
        <f>B81*C81</f>
        <v>1530</v>
      </c>
      <c r="E81" s="187"/>
    </row>
    <row r="82" spans="1:5" ht="16.2" thickBot="1">
      <c r="A82" s="7" t="s">
        <v>101</v>
      </c>
      <c r="B82" s="54">
        <v>30</v>
      </c>
      <c r="C82" s="55">
        <v>18.5</v>
      </c>
      <c r="D82" s="186">
        <f t="shared" ref="D82:D89" si="0">B82*C82</f>
        <v>555</v>
      </c>
      <c r="E82" s="187"/>
    </row>
    <row r="83" spans="1:5" ht="16.2" thickBot="1">
      <c r="A83" s="7"/>
      <c r="B83" s="54"/>
      <c r="C83" s="55"/>
      <c r="D83" s="186">
        <f t="shared" si="0"/>
        <v>0</v>
      </c>
      <c r="E83" s="187"/>
    </row>
    <row r="84" spans="1:5" ht="16.2" thickBot="1">
      <c r="A84" s="56"/>
      <c r="B84" s="57"/>
      <c r="C84" s="58"/>
      <c r="D84" s="186">
        <f t="shared" si="0"/>
        <v>0</v>
      </c>
      <c r="E84" s="187"/>
    </row>
    <row r="85" spans="1:5" ht="16.2" thickBot="1">
      <c r="A85" s="56"/>
      <c r="B85" s="57"/>
      <c r="C85" s="58"/>
      <c r="D85" s="186">
        <f t="shared" si="0"/>
        <v>0</v>
      </c>
      <c r="E85" s="187"/>
    </row>
    <row r="86" spans="1:5" ht="16.2" thickBot="1">
      <c r="A86" s="56"/>
      <c r="B86" s="57"/>
      <c r="C86" s="58"/>
      <c r="D86" s="186">
        <f t="shared" si="0"/>
        <v>0</v>
      </c>
      <c r="E86" s="187"/>
    </row>
    <row r="87" spans="1:5" ht="16.2" thickBot="1">
      <c r="A87" s="56"/>
      <c r="B87" s="57"/>
      <c r="C87" s="58"/>
      <c r="D87" s="186">
        <f t="shared" si="0"/>
        <v>0</v>
      </c>
      <c r="E87" s="187"/>
    </row>
    <row r="88" spans="1:5" ht="16.2" thickBot="1">
      <c r="A88" s="56"/>
      <c r="B88" s="57"/>
      <c r="C88" s="58"/>
      <c r="D88" s="186">
        <f t="shared" si="0"/>
        <v>0</v>
      </c>
      <c r="E88" s="187"/>
    </row>
    <row r="89" spans="1:5" ht="16.2" thickBot="1">
      <c r="A89" s="56"/>
      <c r="B89" s="57"/>
      <c r="C89" s="58"/>
      <c r="D89" s="186">
        <f t="shared" si="0"/>
        <v>0</v>
      </c>
      <c r="E89" s="187"/>
    </row>
    <row r="90" spans="1:5" ht="15" customHeight="1">
      <c r="A90" s="181"/>
      <c r="B90" s="198" t="s">
        <v>77</v>
      </c>
      <c r="C90" s="166"/>
      <c r="D90" s="188">
        <f>SUM(D81:D89)</f>
        <v>2085</v>
      </c>
      <c r="E90" s="189"/>
    </row>
    <row r="91" spans="1:5" ht="15.75" customHeight="1" thickBot="1">
      <c r="A91" s="161"/>
      <c r="B91" s="167"/>
      <c r="C91" s="168"/>
      <c r="D91" s="190"/>
      <c r="E91" s="191"/>
    </row>
    <row r="93" spans="1:5" ht="18" thickBot="1">
      <c r="A93" s="178" t="s">
        <v>52</v>
      </c>
      <c r="B93" s="179"/>
      <c r="C93" s="179"/>
      <c r="D93" s="179"/>
    </row>
    <row r="94" spans="1:5" ht="33" customHeight="1" thickTop="1" thickBot="1">
      <c r="A94" s="184" t="s">
        <v>53</v>
      </c>
      <c r="B94" s="66"/>
      <c r="C94" s="67"/>
      <c r="D94" s="174" t="s">
        <v>51</v>
      </c>
      <c r="E94" s="175"/>
    </row>
    <row r="95" spans="1:5" ht="16.2" thickBot="1">
      <c r="A95" s="65" t="s">
        <v>102</v>
      </c>
      <c r="B95" s="66"/>
      <c r="C95" s="67"/>
      <c r="D95" s="152">
        <v>5500</v>
      </c>
      <c r="E95" s="152"/>
    </row>
    <row r="96" spans="1:5" ht="16.2" thickBot="1">
      <c r="A96" s="65"/>
      <c r="B96" s="66"/>
      <c r="C96" s="67"/>
      <c r="D96" s="151"/>
      <c r="E96" s="151"/>
    </row>
    <row r="97" spans="1:5" ht="16.2" thickBot="1">
      <c r="A97" s="65" t="s">
        <v>103</v>
      </c>
      <c r="B97" s="66"/>
      <c r="C97" s="67"/>
      <c r="D97" s="151"/>
      <c r="E97" s="151"/>
    </row>
    <row r="98" spans="1:5" ht="16.2" thickBot="1">
      <c r="A98" s="65" t="s">
        <v>104</v>
      </c>
      <c r="B98" s="66"/>
      <c r="C98" s="67"/>
      <c r="D98" s="151">
        <v>41.37</v>
      </c>
      <c r="E98" s="151"/>
    </row>
    <row r="99" spans="1:5" ht="16.2" thickBot="1">
      <c r="A99" s="65"/>
      <c r="B99" s="66"/>
      <c r="C99" s="67"/>
      <c r="D99" s="151"/>
      <c r="E99" s="151"/>
    </row>
    <row r="100" spans="1:5" ht="16.2" thickBot="1">
      <c r="A100" s="65"/>
      <c r="B100" s="66"/>
      <c r="C100" s="67"/>
      <c r="D100" s="151"/>
      <c r="E100" s="151"/>
    </row>
    <row r="101" spans="1:5" ht="16.2" thickBot="1">
      <c r="A101" s="65"/>
      <c r="B101" s="66"/>
      <c r="C101" s="67"/>
      <c r="D101" s="151"/>
      <c r="E101" s="151"/>
    </row>
    <row r="102" spans="1:5" ht="16.2" thickBot="1">
      <c r="A102" s="65"/>
      <c r="B102" s="66"/>
      <c r="C102" s="67"/>
      <c r="D102" s="151"/>
      <c r="E102" s="151"/>
    </row>
    <row r="103" spans="1:5" ht="16.2" thickBot="1">
      <c r="A103" s="65"/>
      <c r="B103" s="66"/>
      <c r="C103" s="67"/>
      <c r="D103" s="151"/>
      <c r="E103" s="151"/>
    </row>
    <row r="104" spans="1:5" ht="16.2" thickBot="1">
      <c r="A104" s="65"/>
      <c r="B104" s="66"/>
      <c r="C104" s="67"/>
      <c r="D104" s="151"/>
      <c r="E104" s="151"/>
    </row>
    <row r="105" spans="1:5" ht="16.2" thickBot="1">
      <c r="A105" s="65"/>
      <c r="B105" s="66"/>
      <c r="C105" s="67"/>
      <c r="D105" s="151"/>
      <c r="E105" s="151"/>
    </row>
    <row r="106" spans="1:5" ht="16.2" thickBot="1">
      <c r="A106" s="65"/>
      <c r="B106" s="66"/>
      <c r="C106" s="67"/>
      <c r="D106" s="151"/>
      <c r="E106" s="151"/>
    </row>
    <row r="107" spans="1:5" ht="16.2" thickBot="1">
      <c r="A107" s="65"/>
      <c r="B107" s="66"/>
      <c r="C107" s="67"/>
      <c r="D107" s="151"/>
      <c r="E107" s="151"/>
    </row>
    <row r="108" spans="1:5" ht="16.2" thickBot="1">
      <c r="A108" s="65"/>
      <c r="B108" s="66"/>
      <c r="C108" s="67"/>
      <c r="D108" s="151"/>
      <c r="E108" s="151"/>
    </row>
    <row r="109" spans="1:5" ht="16.2" thickBot="1">
      <c r="A109" s="65"/>
      <c r="B109" s="66"/>
      <c r="C109" s="67"/>
      <c r="D109" s="151"/>
      <c r="E109" s="151"/>
    </row>
    <row r="110" spans="1:5" ht="16.2" thickBot="1">
      <c r="A110" s="65"/>
      <c r="B110" s="66"/>
      <c r="C110" s="67"/>
      <c r="D110" s="149"/>
      <c r="E110" s="150"/>
    </row>
    <row r="111" spans="1:5" ht="16.2" thickBot="1">
      <c r="A111" s="65"/>
      <c r="B111" s="66"/>
      <c r="C111" s="67"/>
      <c r="D111" s="149"/>
      <c r="E111" s="150"/>
    </row>
    <row r="112" spans="1:5" ht="16.2" thickBot="1">
      <c r="A112" s="65"/>
      <c r="B112" s="66"/>
      <c r="C112" s="67"/>
      <c r="D112" s="149"/>
      <c r="E112" s="150"/>
    </row>
    <row r="113" spans="1:6" ht="16.2" thickBot="1">
      <c r="A113" s="65"/>
      <c r="B113" s="66"/>
      <c r="C113" s="67"/>
      <c r="D113" s="149"/>
      <c r="E113" s="150"/>
    </row>
    <row r="114" spans="1:6" ht="16.2" thickBot="1">
      <c r="A114" s="65"/>
      <c r="B114" s="66"/>
      <c r="C114" s="67"/>
      <c r="D114" s="149"/>
      <c r="E114" s="150"/>
    </row>
    <row r="115" spans="1:6" ht="16.2" thickBot="1">
      <c r="A115" s="65"/>
      <c r="B115" s="66"/>
      <c r="C115" s="67"/>
      <c r="D115" s="149"/>
      <c r="E115" s="150"/>
    </row>
    <row r="116" spans="1:6" ht="16.2" thickBot="1">
      <c r="A116" s="65"/>
      <c r="B116" s="66"/>
      <c r="C116" s="67"/>
      <c r="D116" s="149"/>
      <c r="E116" s="150"/>
    </row>
    <row r="117" spans="1:6" ht="16.2" thickBot="1">
      <c r="A117" s="65"/>
      <c r="B117" s="66"/>
      <c r="C117" s="67"/>
      <c r="D117" s="149"/>
      <c r="E117" s="150"/>
    </row>
    <row r="118" spans="1:6" ht="11.25" customHeight="1">
      <c r="A118" s="160"/>
      <c r="C118" s="165" t="s">
        <v>78</v>
      </c>
      <c r="D118" s="166"/>
      <c r="E118" s="162">
        <f>SUM(D95:E117)</f>
        <v>5541.37</v>
      </c>
    </row>
    <row r="119" spans="1:6" ht="12" customHeight="1">
      <c r="A119" s="161"/>
      <c r="C119" s="167"/>
      <c r="D119" s="168"/>
      <c r="E119" s="163"/>
    </row>
    <row r="120" spans="1:6" ht="15" customHeight="1">
      <c r="A120" s="161"/>
      <c r="C120" s="167"/>
      <c r="D120" s="168"/>
      <c r="E120" s="163"/>
    </row>
    <row r="121" spans="1:6" ht="7.5" customHeight="1">
      <c r="A121" s="161"/>
      <c r="C121" s="167"/>
      <c r="D121" s="168"/>
      <c r="E121" s="163"/>
    </row>
    <row r="122" spans="1:6" ht="10.5" customHeight="1" thickBot="1">
      <c r="A122" s="161"/>
      <c r="C122" s="167"/>
      <c r="D122" s="168"/>
      <c r="E122" s="164"/>
    </row>
    <row r="123" spans="1:6" ht="16.2" thickTop="1">
      <c r="A123" s="2"/>
      <c r="B123" s="3"/>
      <c r="C123" s="4"/>
    </row>
    <row r="125" spans="1:6" ht="15">
      <c r="A125" s="171" t="s">
        <v>30</v>
      </c>
      <c r="B125" s="172"/>
      <c r="C125" s="172"/>
      <c r="D125" s="172"/>
      <c r="E125" s="172"/>
      <c r="F125" s="173"/>
    </row>
    <row r="126" spans="1:6">
      <c r="A126" s="127" t="s">
        <v>31</v>
      </c>
      <c r="B126" s="123"/>
      <c r="C126" s="123"/>
      <c r="D126" s="123"/>
      <c r="E126" s="123"/>
      <c r="F126" s="128"/>
    </row>
    <row r="127" spans="1:6">
      <c r="A127" s="121" t="s">
        <v>32</v>
      </c>
      <c r="B127" s="122"/>
      <c r="C127" s="123"/>
      <c r="D127" s="123"/>
      <c r="E127" s="123"/>
      <c r="F127" s="59">
        <f>F3</f>
        <v>41095</v>
      </c>
    </row>
    <row r="128" spans="1:6">
      <c r="A128" s="121" t="s">
        <v>33</v>
      </c>
      <c r="B128" s="122"/>
      <c r="C128" s="123"/>
      <c r="D128" s="123"/>
      <c r="E128" s="123"/>
      <c r="F128" s="60">
        <f>F4</f>
        <v>2</v>
      </c>
    </row>
    <row r="129" spans="1:6">
      <c r="A129" s="121" t="s">
        <v>34</v>
      </c>
      <c r="B129" s="122"/>
      <c r="C129" s="123"/>
      <c r="D129" s="123"/>
      <c r="E129" s="123"/>
      <c r="F129" s="59" t="str">
        <f>F5</f>
        <v>6-1-12-6-30-12</v>
      </c>
    </row>
    <row r="130" spans="1:6">
      <c r="A130" s="124" t="s">
        <v>18</v>
      </c>
      <c r="B130" s="125"/>
      <c r="C130" s="126"/>
      <c r="D130" s="126"/>
      <c r="E130" s="126"/>
      <c r="F130" s="60" t="str">
        <f>F6</f>
        <v>STP-9999 (999)</v>
      </c>
    </row>
    <row r="131" spans="1:6" ht="15" thickBot="1"/>
    <row r="132" spans="1:6" ht="18.600000000000001" thickTop="1" thickBot="1">
      <c r="A132" s="129" t="s">
        <v>54</v>
      </c>
      <c r="B132" s="130"/>
      <c r="C132" s="130"/>
      <c r="D132" s="130"/>
      <c r="E132" s="130"/>
      <c r="F132" s="131"/>
    </row>
    <row r="133" spans="1:6" ht="16.8" thickTop="1" thickBot="1">
      <c r="A133" s="1"/>
    </row>
    <row r="134" spans="1:6" ht="16.5" customHeight="1" thickBot="1">
      <c r="A134" s="136" t="s">
        <v>55</v>
      </c>
      <c r="B134" s="169"/>
      <c r="C134" s="169"/>
      <c r="D134" s="169"/>
      <c r="E134" s="170"/>
    </row>
    <row r="135" spans="1:6" ht="63" thickBot="1">
      <c r="A135" s="29" t="s">
        <v>56</v>
      </c>
      <c r="B135" s="44" t="s">
        <v>57</v>
      </c>
      <c r="C135" s="44" t="s">
        <v>58</v>
      </c>
      <c r="D135" s="44" t="s">
        <v>79</v>
      </c>
      <c r="E135" s="44" t="s">
        <v>59</v>
      </c>
    </row>
    <row r="136" spans="1:6" ht="16.2" thickBot="1">
      <c r="A136" s="37" t="s">
        <v>105</v>
      </c>
      <c r="B136" s="38">
        <v>7500</v>
      </c>
      <c r="C136" s="38">
        <v>2500</v>
      </c>
      <c r="D136" s="39">
        <f>C136/B136</f>
        <v>0.33333333333333331</v>
      </c>
      <c r="E136" s="40">
        <v>50</v>
      </c>
    </row>
    <row r="137" spans="1:6" ht="16.2" thickBot="1">
      <c r="A137" s="37" t="s">
        <v>106</v>
      </c>
      <c r="B137" s="38">
        <v>45000</v>
      </c>
      <c r="C137" s="38">
        <v>0</v>
      </c>
      <c r="D137" s="39">
        <f t="shared" ref="D137:D149" si="1">C137/B137</f>
        <v>0</v>
      </c>
      <c r="E137" s="40">
        <v>0</v>
      </c>
    </row>
    <row r="138" spans="1:6" ht="16.2" thickBot="1">
      <c r="A138" s="37" t="s">
        <v>107</v>
      </c>
      <c r="B138" s="38">
        <v>2500</v>
      </c>
      <c r="C138" s="38">
        <v>555</v>
      </c>
      <c r="D138" s="39">
        <f t="shared" si="1"/>
        <v>0.222</v>
      </c>
      <c r="E138" s="40">
        <v>25</v>
      </c>
    </row>
    <row r="139" spans="1:6" ht="16.2" thickBot="1">
      <c r="A139" s="37" t="s">
        <v>108</v>
      </c>
      <c r="B139" s="38">
        <v>10000</v>
      </c>
      <c r="C139" s="38">
        <v>5500</v>
      </c>
      <c r="D139" s="39">
        <f t="shared" si="1"/>
        <v>0.55000000000000004</v>
      </c>
      <c r="E139" s="40">
        <v>50</v>
      </c>
    </row>
    <row r="140" spans="1:6" ht="16.2" thickBot="1">
      <c r="A140" s="37" t="s">
        <v>109</v>
      </c>
      <c r="B140" s="38">
        <v>7000</v>
      </c>
      <c r="C140" s="38">
        <v>0</v>
      </c>
      <c r="D140" s="39">
        <f t="shared" si="1"/>
        <v>0</v>
      </c>
      <c r="E140" s="40">
        <v>0</v>
      </c>
    </row>
    <row r="141" spans="1:6" ht="16.2" thickBot="1">
      <c r="A141" s="37"/>
      <c r="B141" s="38"/>
      <c r="C141" s="38"/>
      <c r="D141" s="39" t="e">
        <f t="shared" si="1"/>
        <v>#DIV/0!</v>
      </c>
      <c r="E141" s="40"/>
    </row>
    <row r="142" spans="1:6" ht="16.2" thickBot="1">
      <c r="A142" s="37"/>
      <c r="B142" s="38"/>
      <c r="C142" s="38"/>
      <c r="D142" s="39" t="e">
        <f t="shared" si="1"/>
        <v>#DIV/0!</v>
      </c>
      <c r="E142" s="40"/>
    </row>
    <row r="143" spans="1:6" ht="16.2" thickBot="1">
      <c r="A143" s="37"/>
      <c r="B143" s="38"/>
      <c r="C143" s="38"/>
      <c r="D143" s="39" t="e">
        <f t="shared" si="1"/>
        <v>#DIV/0!</v>
      </c>
      <c r="E143" s="40"/>
    </row>
    <row r="144" spans="1:6" ht="16.2" thickBot="1">
      <c r="A144" s="37"/>
      <c r="B144" s="38"/>
      <c r="C144" s="38"/>
      <c r="D144" s="39" t="e">
        <f t="shared" si="1"/>
        <v>#DIV/0!</v>
      </c>
      <c r="E144" s="40"/>
    </row>
    <row r="145" spans="1:5" ht="16.2" thickBot="1">
      <c r="A145" s="37"/>
      <c r="B145" s="38"/>
      <c r="C145" s="38"/>
      <c r="D145" s="39" t="e">
        <f t="shared" si="1"/>
        <v>#DIV/0!</v>
      </c>
      <c r="E145" s="40"/>
    </row>
    <row r="146" spans="1:5" ht="16.2" thickBot="1">
      <c r="A146" s="37"/>
      <c r="B146" s="38"/>
      <c r="C146" s="38"/>
      <c r="D146" s="39" t="e">
        <f t="shared" si="1"/>
        <v>#DIV/0!</v>
      </c>
      <c r="E146" s="40"/>
    </row>
    <row r="147" spans="1:5" ht="16.2" thickBot="1">
      <c r="A147" s="37"/>
      <c r="B147" s="38"/>
      <c r="C147" s="38"/>
      <c r="D147" s="39" t="e">
        <f t="shared" si="1"/>
        <v>#DIV/0!</v>
      </c>
      <c r="E147" s="40"/>
    </row>
    <row r="148" spans="1:5" ht="16.2" thickBot="1">
      <c r="A148" s="37"/>
      <c r="B148" s="38"/>
      <c r="C148" s="38"/>
      <c r="D148" s="39" t="e">
        <f t="shared" si="1"/>
        <v>#DIV/0!</v>
      </c>
      <c r="E148" s="40"/>
    </row>
    <row r="149" spans="1:5" ht="16.2" thickBot="1">
      <c r="A149" s="37"/>
      <c r="B149" s="38"/>
      <c r="C149" s="38"/>
      <c r="D149" s="39" t="e">
        <f t="shared" si="1"/>
        <v>#DIV/0!</v>
      </c>
      <c r="E149" s="40"/>
    </row>
    <row r="150" spans="1:5" ht="16.2" thickBot="1">
      <c r="A150" s="31" t="s">
        <v>60</v>
      </c>
      <c r="B150" s="41">
        <f>SUM(B136:B149)</f>
        <v>72000</v>
      </c>
      <c r="C150" s="41">
        <f>SUM(C136:C149)</f>
        <v>8555</v>
      </c>
      <c r="D150" s="42">
        <f>(C150/B150)</f>
        <v>0.11881944444444445</v>
      </c>
      <c r="E150" s="43"/>
    </row>
    <row r="151" spans="1:5" ht="15" thickBot="1"/>
    <row r="152" spans="1:5" ht="16.2" thickBot="1">
      <c r="A152" s="136" t="s">
        <v>61</v>
      </c>
      <c r="B152" s="158"/>
      <c r="C152" s="158"/>
      <c r="D152" s="159"/>
    </row>
    <row r="153" spans="1:5" ht="16.2" thickBot="1">
      <c r="A153" s="27" t="s">
        <v>62</v>
      </c>
      <c r="B153" s="143">
        <v>0.1</v>
      </c>
      <c r="C153" s="144"/>
      <c r="D153" s="145"/>
    </row>
    <row r="154" spans="1:5" ht="16.2" thickBot="1">
      <c r="A154" s="27" t="s">
        <v>110</v>
      </c>
      <c r="B154" s="146">
        <v>72000</v>
      </c>
      <c r="C154" s="147"/>
      <c r="D154" s="148"/>
    </row>
    <row r="155" spans="1:5" ht="16.2" thickBot="1">
      <c r="A155" s="27" t="s">
        <v>63</v>
      </c>
      <c r="B155" s="146">
        <v>7200</v>
      </c>
      <c r="C155" s="147"/>
      <c r="D155" s="148"/>
    </row>
    <row r="156" spans="1:5" ht="31.8" thickBot="1">
      <c r="A156" s="29" t="s">
        <v>64</v>
      </c>
      <c r="B156" s="30" t="s">
        <v>65</v>
      </c>
      <c r="C156" s="30" t="s">
        <v>66</v>
      </c>
      <c r="D156" s="30" t="s">
        <v>67</v>
      </c>
    </row>
    <row r="157" spans="1:5" ht="16.2" thickBot="1">
      <c r="A157" s="61" t="s">
        <v>111</v>
      </c>
      <c r="B157" s="62">
        <v>10000</v>
      </c>
      <c r="C157" s="62">
        <v>5500</v>
      </c>
      <c r="D157" s="28"/>
    </row>
    <row r="158" spans="1:5" ht="16.2" thickBot="1">
      <c r="A158" s="61"/>
      <c r="B158" s="62"/>
      <c r="C158" s="62"/>
      <c r="D158" s="28"/>
    </row>
    <row r="159" spans="1:5" ht="16.2" thickBot="1">
      <c r="A159" s="37"/>
      <c r="B159" s="62"/>
      <c r="C159" s="62"/>
      <c r="D159" s="28"/>
    </row>
    <row r="160" spans="1:5" ht="16.2" thickBot="1">
      <c r="A160" s="37"/>
      <c r="B160" s="62"/>
      <c r="C160" s="62"/>
      <c r="D160" s="28"/>
    </row>
    <row r="161" spans="1:6" ht="16.2" thickBot="1">
      <c r="A161" s="31" t="s">
        <v>68</v>
      </c>
      <c r="B161" s="32">
        <f>SUM(B157:B160)</f>
        <v>10000</v>
      </c>
      <c r="C161" s="33"/>
      <c r="D161" s="34"/>
    </row>
    <row r="162" spans="1:6" ht="16.2" thickBot="1">
      <c r="A162" s="153" t="s">
        <v>66</v>
      </c>
      <c r="B162" s="154"/>
      <c r="C162" s="32">
        <f>SUM(C157:C160)</f>
        <v>5500</v>
      </c>
      <c r="D162" s="35"/>
    </row>
    <row r="163" spans="1:6" ht="16.2" thickBot="1">
      <c r="A163" s="155" t="s">
        <v>70</v>
      </c>
      <c r="B163" s="156"/>
      <c r="C163" s="157"/>
      <c r="D163" s="36">
        <f>C162/B154</f>
        <v>7.6388888888888895E-2</v>
      </c>
    </row>
    <row r="164" spans="1:6" ht="15" thickBot="1"/>
    <row r="165" spans="1:6" ht="18.600000000000001" thickTop="1" thickBot="1">
      <c r="A165" s="68" t="s">
        <v>69</v>
      </c>
      <c r="B165" s="69"/>
      <c r="C165" s="69"/>
      <c r="D165" s="69"/>
      <c r="E165" s="70"/>
      <c r="F165" s="71"/>
    </row>
    <row r="166" spans="1:6" ht="15" thickTop="1">
      <c r="A166" s="72" t="s">
        <v>112</v>
      </c>
      <c r="B166" s="73"/>
      <c r="C166" s="73"/>
      <c r="D166" s="73"/>
      <c r="E166" s="74"/>
      <c r="F166" s="75"/>
    </row>
    <row r="167" spans="1:6">
      <c r="A167" s="76"/>
      <c r="B167" s="77"/>
      <c r="C167" s="77"/>
      <c r="D167" s="77"/>
      <c r="E167" s="78"/>
      <c r="F167" s="79"/>
    </row>
    <row r="168" spans="1:6">
      <c r="A168" s="76"/>
      <c r="B168" s="77"/>
      <c r="C168" s="77"/>
      <c r="D168" s="77"/>
      <c r="E168" s="78"/>
      <c r="F168" s="79"/>
    </row>
    <row r="169" spans="1:6">
      <c r="A169" s="76"/>
      <c r="B169" s="77"/>
      <c r="C169" s="77"/>
      <c r="D169" s="77"/>
      <c r="E169" s="78"/>
      <c r="F169" s="79"/>
    </row>
    <row r="170" spans="1:6">
      <c r="A170" s="76"/>
      <c r="B170" s="77"/>
      <c r="C170" s="77"/>
      <c r="D170" s="77"/>
      <c r="E170" s="78"/>
      <c r="F170" s="79"/>
    </row>
    <row r="171" spans="1:6">
      <c r="A171" s="76"/>
      <c r="B171" s="77"/>
      <c r="C171" s="77"/>
      <c r="D171" s="77"/>
      <c r="E171" s="78"/>
      <c r="F171" s="79"/>
    </row>
    <row r="172" spans="1:6">
      <c r="A172" s="76"/>
      <c r="B172" s="77"/>
      <c r="C172" s="77"/>
      <c r="D172" s="77"/>
      <c r="E172" s="78"/>
      <c r="F172" s="79"/>
    </row>
    <row r="173" spans="1:6" ht="15" thickBot="1">
      <c r="A173" s="80"/>
      <c r="B173" s="81"/>
      <c r="C173" s="81"/>
      <c r="D173" s="81"/>
      <c r="E173" s="82"/>
      <c r="F173" s="83"/>
    </row>
  </sheetData>
  <sheetProtection selectLockedCells="1"/>
  <mergeCells count="195">
    <mergeCell ref="A41:F41"/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A29:C29"/>
    <mergeCell ref="A30:C30"/>
    <mergeCell ref="A31:F31"/>
    <mergeCell ref="A32:C32"/>
    <mergeCell ref="A33:C33"/>
    <mergeCell ref="D18:F18"/>
    <mergeCell ref="D19:F19"/>
    <mergeCell ref="D20:F20"/>
    <mergeCell ref="D21:F21"/>
    <mergeCell ref="D22:F22"/>
    <mergeCell ref="D23:F23"/>
    <mergeCell ref="A34:C34"/>
    <mergeCell ref="A48:F48"/>
    <mergeCell ref="A49:B49"/>
    <mergeCell ref="D49:E49"/>
    <mergeCell ref="A50:B50"/>
    <mergeCell ref="D50:E50"/>
    <mergeCell ref="A43:E43"/>
    <mergeCell ref="A42:F42"/>
    <mergeCell ref="A44:E44"/>
    <mergeCell ref="A45:E45"/>
    <mergeCell ref="A46:E46"/>
    <mergeCell ref="A54:B54"/>
    <mergeCell ref="D54:E54"/>
    <mergeCell ref="A55:B55"/>
    <mergeCell ref="D55:E55"/>
    <mergeCell ref="A56:C56"/>
    <mergeCell ref="D56:E56"/>
    <mergeCell ref="A51:C51"/>
    <mergeCell ref="D51:E51"/>
    <mergeCell ref="A52:B52"/>
    <mergeCell ref="D52:E52"/>
    <mergeCell ref="A53:B53"/>
    <mergeCell ref="D53:E53"/>
    <mergeCell ref="A64:B64"/>
    <mergeCell ref="A65:B65"/>
    <mergeCell ref="A66:B66"/>
    <mergeCell ref="A67:B67"/>
    <mergeCell ref="D63:F67"/>
    <mergeCell ref="A60:E60"/>
    <mergeCell ref="A61:E61"/>
    <mergeCell ref="A62:E62"/>
    <mergeCell ref="A57:B57"/>
    <mergeCell ref="D57:E57"/>
    <mergeCell ref="A58:B58"/>
    <mergeCell ref="D58:E58"/>
    <mergeCell ref="A59:C59"/>
    <mergeCell ref="D59:E59"/>
    <mergeCell ref="A63:B63"/>
    <mergeCell ref="A70:F70"/>
    <mergeCell ref="B79:B80"/>
    <mergeCell ref="C79:C80"/>
    <mergeCell ref="A71:E71"/>
    <mergeCell ref="A72:E72"/>
    <mergeCell ref="A73:E73"/>
    <mergeCell ref="A74:E74"/>
    <mergeCell ref="A69:F69"/>
    <mergeCell ref="B90:C91"/>
    <mergeCell ref="D94:E94"/>
    <mergeCell ref="A76:F76"/>
    <mergeCell ref="A93:D93"/>
    <mergeCell ref="A78:F78"/>
    <mergeCell ref="A90:A91"/>
    <mergeCell ref="D100:E100"/>
    <mergeCell ref="D101:E101"/>
    <mergeCell ref="A79:A80"/>
    <mergeCell ref="D79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1"/>
    <mergeCell ref="A94:C94"/>
    <mergeCell ref="A95:C95"/>
    <mergeCell ref="A96:C96"/>
    <mergeCell ref="A115:C115"/>
    <mergeCell ref="A116:C116"/>
    <mergeCell ref="A117:C117"/>
    <mergeCell ref="C118:D122"/>
    <mergeCell ref="A132:F132"/>
    <mergeCell ref="A134:E134"/>
    <mergeCell ref="A125:F125"/>
    <mergeCell ref="D98:E98"/>
    <mergeCell ref="D99:E99"/>
    <mergeCell ref="D110:E110"/>
    <mergeCell ref="A15:F15"/>
    <mergeCell ref="A10:C10"/>
    <mergeCell ref="A11:C11"/>
    <mergeCell ref="A12:C12"/>
    <mergeCell ref="A13:C13"/>
    <mergeCell ref="A14:C14"/>
    <mergeCell ref="B153:D153"/>
    <mergeCell ref="B154:D154"/>
    <mergeCell ref="B155:D155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02:E102"/>
    <mergeCell ref="D103:E103"/>
    <mergeCell ref="D104:E104"/>
    <mergeCell ref="D95:E95"/>
    <mergeCell ref="D96:E96"/>
    <mergeCell ref="D97:E97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35:C35"/>
    <mergeCell ref="A36:C36"/>
    <mergeCell ref="A37:C37"/>
    <mergeCell ref="A38:C38"/>
    <mergeCell ref="A39:C39"/>
    <mergeCell ref="D25:F25"/>
    <mergeCell ref="D26:F26"/>
    <mergeCell ref="D27:F27"/>
    <mergeCell ref="D28:F28"/>
    <mergeCell ref="D29:F29"/>
    <mergeCell ref="D30:F30"/>
    <mergeCell ref="D32:F32"/>
    <mergeCell ref="D33:F33"/>
    <mergeCell ref="D34:F34"/>
    <mergeCell ref="D35:F35"/>
    <mergeCell ref="D36:F36"/>
    <mergeCell ref="D37:F37"/>
    <mergeCell ref="D38:F38"/>
    <mergeCell ref="D39:F39"/>
    <mergeCell ref="A25:C25"/>
    <mergeCell ref="A26:C26"/>
    <mergeCell ref="A27:C27"/>
    <mergeCell ref="A28:C28"/>
    <mergeCell ref="A165:F165"/>
    <mergeCell ref="A166:F17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62:B162"/>
    <mergeCell ref="A163:C163"/>
    <mergeCell ref="A130:E130"/>
    <mergeCell ref="A152:D152"/>
    <mergeCell ref="A126:F126"/>
    <mergeCell ref="A127:E127"/>
    <mergeCell ref="A128:E128"/>
    <mergeCell ref="A129:E129"/>
    <mergeCell ref="D115:E115"/>
    <mergeCell ref="D116:E116"/>
    <mergeCell ref="D117:E117"/>
    <mergeCell ref="A118:A122"/>
    <mergeCell ref="E118:E122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</mergeCells>
  <hyperlinks>
    <hyperlink ref="D14" r:id="rId1"/>
    <hyperlink ref="D22" r:id="rId2"/>
  </hyperlinks>
  <pageMargins left="0.25" right="0.25" top="0.25" bottom="0.25" header="0.25" footer="0.25"/>
  <pageSetup scale="79" orientation="portrait" r:id="rId3"/>
  <rowBreaks count="3" manualBreakCount="3">
    <brk id="39" max="16383" man="1"/>
    <brk id="68" max="16383" man="1"/>
    <brk id="12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smithk</cp:lastModifiedBy>
  <cp:lastPrinted>2012-07-06T17:08:24Z</cp:lastPrinted>
  <dcterms:created xsi:type="dcterms:W3CDTF">2012-06-19T13:24:25Z</dcterms:created>
  <dcterms:modified xsi:type="dcterms:W3CDTF">2012-07-18T12:07:53Z</dcterms:modified>
</cp:coreProperties>
</file>